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（验收）金额专家审定统计表11.30" sheetId="10" r:id="rId1"/>
  </sheets>
  <definedNames>
    <definedName name="_xlnm.Print_Titles" localSheetId="0">'（验收）金额专家审定统计表11.30'!$1:$4</definedName>
    <definedName name="_xlnm._FilterDatabase" localSheetId="0" hidden="1">'（验收）金额专家审定统计表11.30'!$A$4:$N$30</definedName>
    <definedName name="_xlnm.Print_Area" localSheetId="0">'（验收）金额专家审定统计表11.30'!$A$1:$N$30</definedName>
  </definedNames>
  <calcPr calcId="144525"/>
</workbook>
</file>

<file path=xl/sharedStrings.xml><?xml version="1.0" encoding="utf-8"?>
<sst xmlns="http://schemas.openxmlformats.org/spreadsheetml/2006/main" count="65" uniqueCount="64">
  <si>
    <t>2022年度东湖高新区农作物种业高质量发展农业支持项目验收统计表</t>
  </si>
  <si>
    <t>填报单位：东湖高新区社会事务局                                                                                        时间：2022年11月30日</t>
  </si>
  <si>
    <t>序号</t>
  </si>
  <si>
    <t>实施单位</t>
  </si>
  <si>
    <t>自主研发品种</t>
  </si>
  <si>
    <t>种业平台建设</t>
  </si>
  <si>
    <t>服务本市农业</t>
  </si>
  <si>
    <t>申请奖补合计
（万元）</t>
  </si>
  <si>
    <t>品种名称</t>
  </si>
  <si>
    <t>推广面积（万亩）</t>
  </si>
  <si>
    <t>申请奖励（万元）</t>
  </si>
  <si>
    <t>新品种保护权证书（个）</t>
  </si>
  <si>
    <t>建设内容及资金使用明细</t>
  </si>
  <si>
    <t>总投资（万元）</t>
  </si>
  <si>
    <t>申请奖补（万元）</t>
  </si>
  <si>
    <t>本市制种面积（亩）</t>
  </si>
  <si>
    <t>制种地点</t>
  </si>
  <si>
    <t>申请补贴（万元）</t>
  </si>
  <si>
    <t>垦丰长江种业科技有限公司</t>
  </si>
  <si>
    <t>内6优138</t>
  </si>
  <si>
    <t xml:space="preserve">武汉隆福康农业发展有限公司   </t>
  </si>
  <si>
    <t>福IS</t>
  </si>
  <si>
    <t>武汉楚为生物科技有限公司</t>
  </si>
  <si>
    <t>1、科研设备采购类费用共194450.98元；分别为：测糖仪2个3949.98元、实验台80000元、实验室改造61501元、384孔PCR仪49000元；
2、科研分子检测费用236900元（分子实验类检测）；
3、科研材料采购费用213338.38元，主要用于试剂、试验耗材、多重扩增试剂盒、引物试剂等的采购</t>
  </si>
  <si>
    <t xml:space="preserve">湖北谷神科技有限责任公司   </t>
  </si>
  <si>
    <t>两优289</t>
  </si>
  <si>
    <t>武汉科珈种业科技有限公司</t>
  </si>
  <si>
    <t>两优825</t>
  </si>
  <si>
    <t>湖北楚创高科农业有限公司</t>
  </si>
  <si>
    <t>G两优7号</t>
  </si>
  <si>
    <t>湖北农华生物科技有限公司</t>
  </si>
  <si>
    <t>广两优188</t>
  </si>
  <si>
    <t>C两优068</t>
  </si>
  <si>
    <t>武汉佳禾生物科技有限责任公司</t>
  </si>
  <si>
    <t>冈早籼11号</t>
  </si>
  <si>
    <t>田油杂002</t>
  </si>
  <si>
    <t>湖北华之夏种子有限责任公司</t>
  </si>
  <si>
    <t>华夏香丝</t>
  </si>
  <si>
    <t>景华丝苗</t>
  </si>
  <si>
    <t>魅两优601</t>
  </si>
  <si>
    <t>武汉衍升农业科技有限公司</t>
  </si>
  <si>
    <t>杂交水稻常规检测设备及分子实验室仪器设备购置17.4万元（电泳仪1.54万元、DNA序列分析电泳仪0.53万元、移液器0.198万元、高压灭菌锅1.14万元、磁力搅拌器0.033万元、高速冷冻离心机1.15万元、PCR扩增仪2.3万元、酸度计0.18万元、凝胶成像分析仪3万元、恒温水浴锅0.13万元、生物显微镜0.03万元、电子天平1.55万元、光照发芽箱0.82万元、净度分析台0.2万元、样品粉碎机0.12万元、电热鼓风干燥箱0.32万元、钟鼎式分样器0.14万元、扦样器0.012万元、水分仪0.16万元、大型水平电泳槽0.25万元，重金属检测仪3.6万元）</t>
  </si>
  <si>
    <t>湖北惠民农业科技有限公司</t>
  </si>
  <si>
    <t>惠民380</t>
  </si>
  <si>
    <t>湖北惠民种子原料库和储备库改造项目一期工程费用共计139.6万元，包含：1.库体墙面改造114万元；2.仓库装卸平台6.28万元；3.仓库配套用房6.62万元；4.仓库附属工程12.7万元。</t>
  </si>
  <si>
    <t>惠民207</t>
  </si>
  <si>
    <t xml:space="preserve">湖北中香农业科技股份有限公司   </t>
  </si>
  <si>
    <t>两优358</t>
  </si>
  <si>
    <t>购置仪器设备15台（套），总投资29.32万元。
①购置种子科研仪器设备10台（套），投资17.54万元。包括种子冰柜1台，投资0.38万元；自走履带式旋耕机1台，投资7万元；植保无人机1台，投资4.3万元；数粒仪1台，投资0.138万元；台式电脑1台，投资0.6846万元；水平电泳槽4台，投资0.528万元；实验耗材1批，投资4.5136万元。
②购置种子加工设备5台（套），投资11.78万元。包括种子包装激光喷码机3套，投资9万元；种子包装喷码机1套，投资2.6万元；种子包装手持喷码机1套，投资0.18万元。</t>
  </si>
  <si>
    <t>红糯优1号</t>
  </si>
  <si>
    <t>鄂香2号</t>
  </si>
  <si>
    <t>武汉庆发禾盛农业发展有限公司</t>
  </si>
  <si>
    <t>自主研发杂交水稻品种HS9393的推广</t>
  </si>
  <si>
    <t>湖北省种子集团有限公司</t>
  </si>
  <si>
    <t>汉单777</t>
  </si>
  <si>
    <t>HS-473</t>
  </si>
  <si>
    <t>湖北金广农业科技有限公司</t>
  </si>
  <si>
    <t>利单5号</t>
  </si>
  <si>
    <t xml:space="preserve"> 育种展示基地数字化设备：土壤墒情、虫情、水质、灌溉监测设备38.5万元、配套软件展示设备146.4万元</t>
  </si>
  <si>
    <t>东湖新技术开发区滨湖街道张家湾村</t>
  </si>
  <si>
    <t>福玉537</t>
  </si>
  <si>
    <t>孝油900</t>
  </si>
  <si>
    <t>合计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</si>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</sst>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 ;[Red]\-0.00\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华文楷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2"/>
      <color theme="1"/>
      <name val="华文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49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176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1F2D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O37"/>
  <sheetViews>
    <sheetView tabSelected="1" view="pageBreakPreview" zoomScaleNormal="90" workbookViewId="0">
      <pane xSplit="7" ySplit="4" topLeftCell="H5" activePane="bottomRight" state="frozen"/>
      <selection/>
      <selection pane="topRight"/>
      <selection pane="bottomLeft"/>
      <selection pane="bottomRight" activeCell="H7" sqref="H7"/>
    </sheetView>
  </sheetViews>
  <sheetFormatPr defaultColWidth="9" defaultRowHeight="14.25"/>
  <cols>
    <col min="1" max="1" width="4.875" style="6" customWidth="1"/>
    <col min="2" max="2" width="29.375" style="6" customWidth="1"/>
    <col min="3" max="3" width="19.9333333333333" style="1" customWidth="1"/>
    <col min="4" max="4" width="10.45" style="1" customWidth="1"/>
    <col min="5" max="5" width="9.45" style="1" customWidth="1"/>
    <col min="6" max="6" width="7.725" style="1" customWidth="1"/>
    <col min="7" max="7" width="7.875" style="1" customWidth="1"/>
    <col min="8" max="8" width="47.5" style="1" customWidth="1"/>
    <col min="9" max="9" width="9.3" style="7" customWidth="1"/>
    <col min="10" max="10" width="9.125" style="7" customWidth="1"/>
    <col min="11" max="11" width="7.5" style="7" customWidth="1"/>
    <col min="12" max="12" width="10.375" style="7" customWidth="1"/>
    <col min="13" max="13" width="9.125" style="7" customWidth="1"/>
    <col min="14" max="14" width="11" style="8" customWidth="1"/>
    <col min="15" max="15" width="9" style="7"/>
    <col min="16" max="16384" width="9" style="1"/>
  </cols>
  <sheetData>
    <row r="1" ht="35" customHeight="1" spans="2:14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6"/>
    </row>
    <row r="2" ht="30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37"/>
      <c r="J2" s="37"/>
      <c r="K2" s="37"/>
      <c r="L2" s="37"/>
      <c r="M2" s="37"/>
      <c r="N2" s="38"/>
    </row>
    <row r="3" s="1" customFormat="1" ht="25" customHeight="1" spans="1:15">
      <c r="A3" s="11" t="s">
        <v>2</v>
      </c>
      <c r="B3" s="12" t="s">
        <v>3</v>
      </c>
      <c r="C3" s="12" t="s">
        <v>4</v>
      </c>
      <c r="D3" s="12"/>
      <c r="E3" s="12"/>
      <c r="F3" s="12"/>
      <c r="G3" s="12"/>
      <c r="H3" s="13" t="s">
        <v>5</v>
      </c>
      <c r="I3" s="39"/>
      <c r="J3" s="39"/>
      <c r="K3" s="12" t="s">
        <v>6</v>
      </c>
      <c r="L3" s="12"/>
      <c r="M3" s="12"/>
      <c r="N3" s="40" t="s">
        <v>7</v>
      </c>
      <c r="O3" s="7"/>
    </row>
    <row r="4" s="1" customFormat="1" ht="71" customHeight="1" spans="1:15">
      <c r="A4" s="11"/>
      <c r="B4" s="12"/>
      <c r="C4" s="12" t="s">
        <v>8</v>
      </c>
      <c r="D4" s="12" t="s">
        <v>9</v>
      </c>
      <c r="E4" s="12" t="s">
        <v>10</v>
      </c>
      <c r="F4" s="12" t="s">
        <v>11</v>
      </c>
      <c r="G4" s="12" t="s">
        <v>10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40"/>
      <c r="O4" s="7"/>
    </row>
    <row r="5" s="2" customFormat="1" ht="27" customHeight="1" spans="1:15">
      <c r="A5" s="14">
        <v>1</v>
      </c>
      <c r="B5" s="15" t="s">
        <v>18</v>
      </c>
      <c r="C5" s="16" t="s">
        <v>19</v>
      </c>
      <c r="D5" s="17"/>
      <c r="E5" s="17"/>
      <c r="F5" s="17">
        <v>1</v>
      </c>
      <c r="G5" s="17">
        <v>5</v>
      </c>
      <c r="H5" s="18"/>
      <c r="I5" s="15"/>
      <c r="J5" s="15"/>
      <c r="K5" s="41"/>
      <c r="L5" s="15"/>
      <c r="M5" s="41"/>
      <c r="N5" s="40">
        <f t="shared" ref="N5:N10" si="0">E5+G5+J5+M5</f>
        <v>5</v>
      </c>
      <c r="O5" s="42">
        <v>5</v>
      </c>
    </row>
    <row r="6" s="1" customFormat="1" ht="27" customHeight="1" spans="1:15">
      <c r="A6" s="19">
        <v>2</v>
      </c>
      <c r="B6" s="15" t="s">
        <v>20</v>
      </c>
      <c r="C6" s="16" t="s">
        <v>21</v>
      </c>
      <c r="D6" s="16"/>
      <c r="E6" s="16"/>
      <c r="F6" s="16">
        <v>1</v>
      </c>
      <c r="G6" s="16">
        <v>5</v>
      </c>
      <c r="H6" s="20"/>
      <c r="I6" s="12"/>
      <c r="J6" s="12"/>
      <c r="K6" s="12"/>
      <c r="L6" s="12"/>
      <c r="M6" s="12"/>
      <c r="N6" s="40">
        <f t="shared" si="0"/>
        <v>5</v>
      </c>
      <c r="O6" s="7">
        <v>5</v>
      </c>
    </row>
    <row r="7" s="2" customFormat="1" ht="81" customHeight="1" spans="1:15">
      <c r="A7" s="14">
        <v>3</v>
      </c>
      <c r="B7" s="15" t="s">
        <v>22</v>
      </c>
      <c r="C7" s="16"/>
      <c r="D7" s="17"/>
      <c r="E7" s="17"/>
      <c r="F7" s="17"/>
      <c r="G7" s="17"/>
      <c r="H7" s="18" t="s">
        <v>23</v>
      </c>
      <c r="I7" s="16">
        <v>64.47</v>
      </c>
      <c r="J7" s="16">
        <v>29.01</v>
      </c>
      <c r="K7" s="41"/>
      <c r="L7" s="15"/>
      <c r="M7" s="41"/>
      <c r="N7" s="40">
        <f t="shared" si="0"/>
        <v>29.01</v>
      </c>
      <c r="O7" s="42">
        <v>29.01</v>
      </c>
    </row>
    <row r="8" s="3" customFormat="1" ht="27" customHeight="1" spans="1:15">
      <c r="A8" s="14">
        <v>4</v>
      </c>
      <c r="B8" s="21" t="s">
        <v>24</v>
      </c>
      <c r="C8" s="16" t="s">
        <v>25</v>
      </c>
      <c r="D8" s="17">
        <v>54.38</v>
      </c>
      <c r="E8" s="17">
        <v>30</v>
      </c>
      <c r="F8" s="22"/>
      <c r="G8" s="22"/>
      <c r="H8" s="23"/>
      <c r="I8" s="21"/>
      <c r="J8" s="21"/>
      <c r="K8" s="21"/>
      <c r="L8" s="21"/>
      <c r="M8" s="21"/>
      <c r="N8" s="40">
        <f t="shared" si="0"/>
        <v>30</v>
      </c>
      <c r="O8" s="42">
        <v>30</v>
      </c>
    </row>
    <row r="9" s="2" customFormat="1" ht="27" customHeight="1" spans="1:15">
      <c r="A9" s="14">
        <v>5</v>
      </c>
      <c r="B9" s="21" t="s">
        <v>26</v>
      </c>
      <c r="C9" s="16" t="s">
        <v>27</v>
      </c>
      <c r="D9" s="17">
        <v>85.83</v>
      </c>
      <c r="E9" s="17">
        <v>60</v>
      </c>
      <c r="F9" s="17"/>
      <c r="G9" s="17"/>
      <c r="H9" s="18"/>
      <c r="I9" s="15"/>
      <c r="J9" s="15"/>
      <c r="K9" s="41"/>
      <c r="L9" s="15"/>
      <c r="M9" s="41"/>
      <c r="N9" s="40">
        <f t="shared" si="0"/>
        <v>60</v>
      </c>
      <c r="O9" s="42">
        <v>60</v>
      </c>
    </row>
    <row r="10" s="2" customFormat="1" ht="27" customHeight="1" spans="1:15">
      <c r="A10" s="14">
        <v>6</v>
      </c>
      <c r="B10" s="15" t="s">
        <v>28</v>
      </c>
      <c r="C10" s="16" t="s">
        <v>29</v>
      </c>
      <c r="D10" s="17">
        <v>21.98</v>
      </c>
      <c r="E10" s="17">
        <v>10</v>
      </c>
      <c r="F10" s="17">
        <v>2</v>
      </c>
      <c r="G10" s="17">
        <v>10</v>
      </c>
      <c r="H10" s="24"/>
      <c r="I10" s="15"/>
      <c r="J10" s="15"/>
      <c r="K10" s="15"/>
      <c r="L10" s="15"/>
      <c r="M10" s="15"/>
      <c r="N10" s="40">
        <f t="shared" si="0"/>
        <v>20</v>
      </c>
      <c r="O10" s="42">
        <v>20</v>
      </c>
    </row>
    <row r="11" s="2" customFormat="1" ht="26" customHeight="1" spans="1:15">
      <c r="A11" s="14">
        <v>7</v>
      </c>
      <c r="B11" s="15" t="s">
        <v>30</v>
      </c>
      <c r="C11" s="16" t="s">
        <v>31</v>
      </c>
      <c r="D11" s="17">
        <v>22.7</v>
      </c>
      <c r="E11" s="17">
        <v>10</v>
      </c>
      <c r="F11" s="17"/>
      <c r="G11" s="17"/>
      <c r="H11" s="25"/>
      <c r="I11" s="43"/>
      <c r="J11" s="43"/>
      <c r="K11" s="43"/>
      <c r="L11" s="43"/>
      <c r="M11" s="43"/>
      <c r="N11" s="40">
        <f>SUM(E11:E12)+SUM(G11:G12)+SUM(J11:J12)+SUM(M11:M12)</f>
        <v>20</v>
      </c>
      <c r="O11" s="42">
        <v>20</v>
      </c>
    </row>
    <row r="12" s="2" customFormat="1" ht="27" customHeight="1" spans="1:15">
      <c r="A12" s="14"/>
      <c r="B12" s="15"/>
      <c r="C12" s="16" t="s">
        <v>32</v>
      </c>
      <c r="D12" s="17">
        <v>22.4</v>
      </c>
      <c r="E12" s="26">
        <v>10</v>
      </c>
      <c r="F12" s="26"/>
      <c r="G12" s="26"/>
      <c r="H12" s="27"/>
      <c r="I12" s="44"/>
      <c r="J12" s="44"/>
      <c r="K12" s="44"/>
      <c r="L12" s="44"/>
      <c r="M12" s="44"/>
      <c r="N12" s="40"/>
      <c r="O12" s="42"/>
    </row>
    <row r="13" s="2" customFormat="1" ht="27" customHeight="1" spans="1:15">
      <c r="A13" s="14">
        <v>8</v>
      </c>
      <c r="B13" s="15" t="s">
        <v>33</v>
      </c>
      <c r="C13" s="16" t="s">
        <v>34</v>
      </c>
      <c r="D13" s="17">
        <v>57.7</v>
      </c>
      <c r="E13" s="17">
        <v>30</v>
      </c>
      <c r="F13" s="26"/>
      <c r="G13" s="26"/>
      <c r="H13" s="25"/>
      <c r="I13" s="43"/>
      <c r="J13" s="43"/>
      <c r="K13" s="43"/>
      <c r="L13" s="43"/>
      <c r="M13" s="43"/>
      <c r="N13" s="40">
        <f>SUM(E13:E14)+SUM(G13:G14)+SUM(J13:J14)+SUM(M13:M14)</f>
        <v>60</v>
      </c>
      <c r="O13" s="42">
        <v>60</v>
      </c>
    </row>
    <row r="14" s="2" customFormat="1" ht="27" customHeight="1" spans="1:15">
      <c r="A14" s="14"/>
      <c r="B14" s="15"/>
      <c r="C14" s="16" t="s">
        <v>35</v>
      </c>
      <c r="D14" s="17">
        <v>64.53</v>
      </c>
      <c r="E14" s="26">
        <v>30</v>
      </c>
      <c r="F14" s="26"/>
      <c r="G14" s="26"/>
      <c r="H14" s="27"/>
      <c r="I14" s="44"/>
      <c r="J14" s="44"/>
      <c r="K14" s="44"/>
      <c r="L14" s="44"/>
      <c r="M14" s="44"/>
      <c r="N14" s="40"/>
      <c r="O14" s="42"/>
    </row>
    <row r="15" s="2" customFormat="1" ht="27" customHeight="1" spans="1:15">
      <c r="A15" s="14">
        <v>9</v>
      </c>
      <c r="B15" s="15" t="s">
        <v>36</v>
      </c>
      <c r="C15" s="16" t="s">
        <v>37</v>
      </c>
      <c r="D15" s="17">
        <v>50.31</v>
      </c>
      <c r="E15" s="17">
        <v>30</v>
      </c>
      <c r="F15" s="17">
        <v>2</v>
      </c>
      <c r="G15" s="17">
        <v>10</v>
      </c>
      <c r="H15" s="25"/>
      <c r="I15" s="43"/>
      <c r="J15" s="43"/>
      <c r="K15" s="45"/>
      <c r="L15" s="43"/>
      <c r="M15" s="45"/>
      <c r="N15" s="40">
        <f>SUM(E15:E17)+SUM(G15:G17)+SUM(J15:J17)+SUM(M15:M17)</f>
        <v>60</v>
      </c>
      <c r="O15" s="42">
        <v>60</v>
      </c>
    </row>
    <row r="16" s="2" customFormat="1" ht="27" customHeight="1" spans="1:15">
      <c r="A16" s="14"/>
      <c r="B16" s="15"/>
      <c r="C16" s="16" t="s">
        <v>38</v>
      </c>
      <c r="D16" s="17">
        <v>20.14</v>
      </c>
      <c r="E16" s="26">
        <v>10</v>
      </c>
      <c r="F16" s="26"/>
      <c r="G16" s="26"/>
      <c r="H16" s="28"/>
      <c r="I16" s="46"/>
      <c r="J16" s="46"/>
      <c r="K16" s="47"/>
      <c r="L16" s="46"/>
      <c r="M16" s="47"/>
      <c r="N16" s="40"/>
      <c r="O16" s="42"/>
    </row>
    <row r="17" s="2" customFormat="1" ht="27" customHeight="1" spans="1:15">
      <c r="A17" s="14"/>
      <c r="B17" s="15"/>
      <c r="C17" s="16" t="s">
        <v>39</v>
      </c>
      <c r="D17" s="17">
        <v>21.06</v>
      </c>
      <c r="E17" s="26">
        <v>10</v>
      </c>
      <c r="F17" s="26"/>
      <c r="G17" s="26"/>
      <c r="H17" s="27"/>
      <c r="I17" s="44"/>
      <c r="J17" s="44"/>
      <c r="K17" s="48"/>
      <c r="L17" s="44"/>
      <c r="M17" s="48"/>
      <c r="N17" s="40"/>
      <c r="O17" s="42"/>
    </row>
    <row r="18" s="2" customFormat="1" ht="109" customHeight="1" spans="1:15">
      <c r="A18" s="14">
        <v>10</v>
      </c>
      <c r="B18" s="15" t="s">
        <v>40</v>
      </c>
      <c r="C18" s="16"/>
      <c r="D18" s="17"/>
      <c r="E18" s="17"/>
      <c r="F18" s="17">
        <v>4</v>
      </c>
      <c r="G18" s="17">
        <v>20</v>
      </c>
      <c r="H18" s="23" t="s">
        <v>41</v>
      </c>
      <c r="I18" s="16">
        <v>17.4</v>
      </c>
      <c r="J18" s="16">
        <v>7.83</v>
      </c>
      <c r="K18" s="15"/>
      <c r="L18" s="15"/>
      <c r="M18" s="15"/>
      <c r="N18" s="40">
        <f>E18+G18+J18+M18</f>
        <v>27.83</v>
      </c>
      <c r="O18" s="42">
        <v>27.83</v>
      </c>
    </row>
    <row r="19" s="3" customFormat="1" ht="31" customHeight="1" spans="1:15">
      <c r="A19" s="14">
        <v>11</v>
      </c>
      <c r="B19" s="15" t="s">
        <v>42</v>
      </c>
      <c r="C19" s="16" t="s">
        <v>43</v>
      </c>
      <c r="D19" s="16">
        <v>22.83</v>
      </c>
      <c r="E19" s="16">
        <v>10</v>
      </c>
      <c r="F19" s="21"/>
      <c r="G19" s="21"/>
      <c r="H19" s="18" t="s">
        <v>44</v>
      </c>
      <c r="I19" s="16">
        <v>139.6</v>
      </c>
      <c r="J19" s="49">
        <v>62.82</v>
      </c>
      <c r="K19" s="43"/>
      <c r="L19" s="43"/>
      <c r="M19" s="43"/>
      <c r="N19" s="40">
        <f>SUM(E19:E20)+SUM(G19:G20)+SUM(J19:J20)+SUM(M19:M20)</f>
        <v>82.82</v>
      </c>
      <c r="O19" s="42">
        <v>82.82</v>
      </c>
    </row>
    <row r="20" s="3" customFormat="1" ht="31" customHeight="1" spans="1:15">
      <c r="A20" s="14"/>
      <c r="B20" s="15"/>
      <c r="C20" s="16" t="s">
        <v>45</v>
      </c>
      <c r="D20" s="16">
        <v>27.63</v>
      </c>
      <c r="E20" s="14">
        <v>10</v>
      </c>
      <c r="F20" s="29"/>
      <c r="G20" s="29"/>
      <c r="H20" s="18"/>
      <c r="I20" s="16"/>
      <c r="J20" s="49"/>
      <c r="K20" s="44"/>
      <c r="L20" s="44"/>
      <c r="M20" s="44"/>
      <c r="N20" s="40"/>
      <c r="O20" s="42"/>
    </row>
    <row r="21" s="1" customFormat="1" ht="38" customHeight="1" spans="1:15">
      <c r="A21" s="19">
        <v>12</v>
      </c>
      <c r="B21" s="15" t="s">
        <v>46</v>
      </c>
      <c r="C21" s="16" t="s">
        <v>47</v>
      </c>
      <c r="D21" s="16">
        <v>20.07</v>
      </c>
      <c r="E21" s="16">
        <v>10</v>
      </c>
      <c r="F21" s="16"/>
      <c r="G21" s="12"/>
      <c r="H21" s="18" t="s">
        <v>48</v>
      </c>
      <c r="I21" s="16">
        <v>29.32</v>
      </c>
      <c r="J21" s="16">
        <v>13.19</v>
      </c>
      <c r="K21" s="43"/>
      <c r="L21" s="50"/>
      <c r="M21" s="50"/>
      <c r="N21" s="40">
        <f>SUM(E21:E23)+SUM(G21:G23)+SUM(J21:J23)+SUM(M21:M23)</f>
        <v>43.19</v>
      </c>
      <c r="O21" s="7"/>
    </row>
    <row r="22" s="1" customFormat="1" ht="38" customHeight="1" spans="1:15">
      <c r="A22" s="19"/>
      <c r="B22" s="15"/>
      <c r="C22" s="16" t="s">
        <v>49</v>
      </c>
      <c r="D22" s="16">
        <v>24.46</v>
      </c>
      <c r="E22" s="16">
        <v>10</v>
      </c>
      <c r="F22" s="16"/>
      <c r="G22" s="12"/>
      <c r="H22" s="18"/>
      <c r="I22" s="16"/>
      <c r="J22" s="16"/>
      <c r="K22" s="46"/>
      <c r="L22" s="51"/>
      <c r="M22" s="51"/>
      <c r="N22" s="40"/>
      <c r="O22" s="7">
        <v>43.19</v>
      </c>
    </row>
    <row r="23" s="1" customFormat="1" ht="38" customHeight="1" spans="1:15">
      <c r="A23" s="19"/>
      <c r="B23" s="15"/>
      <c r="C23" s="16" t="s">
        <v>50</v>
      </c>
      <c r="D23" s="16">
        <v>23.26</v>
      </c>
      <c r="E23" s="16">
        <v>10</v>
      </c>
      <c r="F23" s="16"/>
      <c r="G23" s="12"/>
      <c r="H23" s="18"/>
      <c r="I23" s="16"/>
      <c r="J23" s="16"/>
      <c r="K23" s="44"/>
      <c r="L23" s="52"/>
      <c r="M23" s="52"/>
      <c r="N23" s="40"/>
      <c r="O23" s="7"/>
    </row>
    <row r="24" s="2" customFormat="1" ht="57" customHeight="1" spans="1:15">
      <c r="A24" s="14">
        <v>13</v>
      </c>
      <c r="B24" s="15" t="s">
        <v>51</v>
      </c>
      <c r="C24" s="16" t="s">
        <v>52</v>
      </c>
      <c r="D24" s="17">
        <v>26.92</v>
      </c>
      <c r="E24" s="26">
        <v>10</v>
      </c>
      <c r="F24" s="17"/>
      <c r="G24" s="22"/>
      <c r="H24" s="24"/>
      <c r="I24" s="53"/>
      <c r="J24" s="53"/>
      <c r="K24" s="41"/>
      <c r="L24" s="15"/>
      <c r="M24" s="41"/>
      <c r="N24" s="40">
        <f>SUM(E24:E24)+SUM(G24:G24)+SUM(J24:J24)+SUM(M24:M24)</f>
        <v>10</v>
      </c>
      <c r="O24" s="42">
        <v>10</v>
      </c>
    </row>
    <row r="25" s="2" customFormat="1" ht="27" customHeight="1" spans="1:15">
      <c r="A25" s="14">
        <v>14</v>
      </c>
      <c r="B25" s="15" t="s">
        <v>53</v>
      </c>
      <c r="C25" s="16" t="s">
        <v>54</v>
      </c>
      <c r="D25" s="17">
        <v>121.79</v>
      </c>
      <c r="E25" s="17">
        <v>100</v>
      </c>
      <c r="F25" s="26"/>
      <c r="G25" s="26"/>
      <c r="H25" s="18"/>
      <c r="I25" s="15"/>
      <c r="J25" s="15"/>
      <c r="K25" s="41"/>
      <c r="L25" s="15"/>
      <c r="M25" s="41"/>
      <c r="N25" s="40">
        <f>SUM(E25:E26)+SUM(G25:G26)+SUM(J25:J26)+SUM(M25:M26)</f>
        <v>110</v>
      </c>
      <c r="O25" s="42">
        <v>110</v>
      </c>
    </row>
    <row r="26" s="2" customFormat="1" ht="27" customHeight="1" spans="1:15">
      <c r="A26" s="14"/>
      <c r="B26" s="15"/>
      <c r="C26" s="16" t="s">
        <v>55</v>
      </c>
      <c r="D26" s="17">
        <v>36.62</v>
      </c>
      <c r="E26" s="26">
        <v>10</v>
      </c>
      <c r="F26" s="26"/>
      <c r="G26" s="26"/>
      <c r="H26" s="18"/>
      <c r="I26" s="15"/>
      <c r="J26" s="15"/>
      <c r="K26" s="41"/>
      <c r="L26" s="15"/>
      <c r="M26" s="41"/>
      <c r="N26" s="40"/>
      <c r="O26" s="42"/>
    </row>
    <row r="27" s="3" customFormat="1" ht="27" customHeight="1" spans="1:15">
      <c r="A27" s="14">
        <v>15</v>
      </c>
      <c r="B27" s="15" t="s">
        <v>56</v>
      </c>
      <c r="C27" s="16" t="s">
        <v>57</v>
      </c>
      <c r="D27" s="17">
        <v>52.6</v>
      </c>
      <c r="E27" s="17">
        <v>30</v>
      </c>
      <c r="F27" s="17"/>
      <c r="G27" s="22"/>
      <c r="H27" s="24" t="s">
        <v>58</v>
      </c>
      <c r="I27" s="16">
        <v>184.9</v>
      </c>
      <c r="J27" s="54">
        <v>83.2</v>
      </c>
      <c r="K27" s="16">
        <v>500</v>
      </c>
      <c r="L27" s="55" t="s">
        <v>59</v>
      </c>
      <c r="M27" s="16">
        <v>25</v>
      </c>
      <c r="N27" s="40">
        <f>SUM(E27:E29)+SUM(G27:G29)+SUM(J27:J29)+SUM(M27:M29)</f>
        <v>158.2</v>
      </c>
      <c r="O27" s="42">
        <v>158.2</v>
      </c>
    </row>
    <row r="28" s="3" customFormat="1" ht="27" customHeight="1" spans="1:15">
      <c r="A28" s="14"/>
      <c r="B28" s="15"/>
      <c r="C28" s="16" t="s">
        <v>60</v>
      </c>
      <c r="D28" s="17">
        <v>25.8</v>
      </c>
      <c r="E28" s="26">
        <v>10</v>
      </c>
      <c r="F28" s="26"/>
      <c r="G28" s="30"/>
      <c r="H28" s="24"/>
      <c r="I28" s="16"/>
      <c r="J28" s="56"/>
      <c r="K28" s="16"/>
      <c r="L28" s="55"/>
      <c r="M28" s="16"/>
      <c r="N28" s="40"/>
      <c r="O28" s="42"/>
    </row>
    <row r="29" s="3" customFormat="1" ht="27" customHeight="1" spans="1:15">
      <c r="A29" s="14"/>
      <c r="B29" s="15"/>
      <c r="C29" s="16" t="s">
        <v>61</v>
      </c>
      <c r="D29" s="17">
        <v>23.6</v>
      </c>
      <c r="E29" s="26">
        <v>10</v>
      </c>
      <c r="F29" s="26"/>
      <c r="G29" s="30"/>
      <c r="H29" s="24"/>
      <c r="I29" s="16"/>
      <c r="J29" s="57"/>
      <c r="K29" s="16"/>
      <c r="L29" s="55"/>
      <c r="M29" s="16"/>
      <c r="N29" s="40"/>
      <c r="O29" s="42"/>
    </row>
    <row r="30" s="4" customFormat="1" ht="35" customHeight="1" spans="1:15">
      <c r="A30" s="31" t="s">
        <v>62</v>
      </c>
      <c r="B30" s="31"/>
      <c r="C30" s="31"/>
      <c r="D30" s="31">
        <f>SUM(D5:D29)</f>
        <v>826.61</v>
      </c>
      <c r="E30" s="32">
        <f t="shared" ref="E30:G30" si="1">SUM(E4:E29)</f>
        <v>450</v>
      </c>
      <c r="F30" s="32">
        <f t="shared" si="1"/>
        <v>10</v>
      </c>
      <c r="G30" s="32">
        <f t="shared" si="1"/>
        <v>50</v>
      </c>
      <c r="H30" s="33"/>
      <c r="I30" s="31">
        <v>435.69</v>
      </c>
      <c r="J30" s="32">
        <f t="shared" ref="J30:N30" si="2">SUM(J4:J29)</f>
        <v>196.05</v>
      </c>
      <c r="K30" s="31" t="s">
        <v>63</v>
      </c>
      <c r="L30" s="31">
        <v>500</v>
      </c>
      <c r="M30" s="32">
        <f t="shared" si="2"/>
        <v>25</v>
      </c>
      <c r="N30" s="32">
        <f t="shared" si="2"/>
        <v>721.05</v>
      </c>
      <c r="O30" s="37">
        <f>SUM(O5:O29)</f>
        <v>721.05</v>
      </c>
    </row>
    <row r="31" s="5" customFormat="1" spans="1:15">
      <c r="A31" s="34"/>
      <c r="B31" s="34"/>
      <c r="H31" s="35"/>
      <c r="I31" s="58"/>
      <c r="J31" s="58"/>
      <c r="K31" s="58"/>
      <c r="L31" s="58"/>
      <c r="M31" s="58"/>
      <c r="N31" s="8"/>
      <c r="O31" s="58"/>
    </row>
    <row r="32" s="5" customFormat="1" spans="1:15">
      <c r="A32" s="34"/>
      <c r="B32" s="34"/>
      <c r="H32" s="35"/>
      <c r="I32" s="58"/>
      <c r="J32" s="58"/>
      <c r="K32" s="58"/>
      <c r="L32" s="58"/>
      <c r="M32" s="58"/>
      <c r="N32" s="8"/>
      <c r="O32" s="58"/>
    </row>
    <row r="33" s="5" customFormat="1" spans="1:15">
      <c r="A33" s="34"/>
      <c r="B33" s="34"/>
      <c r="H33" s="35"/>
      <c r="I33" s="58"/>
      <c r="J33" s="58"/>
      <c r="K33" s="58"/>
      <c r="L33" s="58"/>
      <c r="M33" s="58"/>
      <c r="N33" s="8"/>
      <c r="O33" s="58"/>
    </row>
    <row r="34" s="5" customFormat="1" spans="1:15">
      <c r="A34" s="34"/>
      <c r="B34" s="34"/>
      <c r="H34" s="35"/>
      <c r="I34" s="58"/>
      <c r="J34" s="58"/>
      <c r="K34" s="58"/>
      <c r="L34" s="58"/>
      <c r="M34" s="58"/>
      <c r="N34" s="8"/>
      <c r="O34" s="58"/>
    </row>
    <row r="35" s="5" customFormat="1" spans="1:15">
      <c r="A35" s="34"/>
      <c r="B35" s="34"/>
      <c r="H35" s="35"/>
      <c r="I35" s="58"/>
      <c r="J35" s="58"/>
      <c r="K35" s="58"/>
      <c r="L35" s="58"/>
      <c r="M35" s="58"/>
      <c r="N35" s="8"/>
      <c r="O35" s="58"/>
    </row>
    <row r="36" s="5" customFormat="1" spans="1:15">
      <c r="A36" s="34"/>
      <c r="B36" s="34"/>
      <c r="H36" s="35"/>
      <c r="I36" s="58"/>
      <c r="J36" s="58"/>
      <c r="K36" s="58"/>
      <c r="L36" s="58"/>
      <c r="M36" s="58"/>
      <c r="N36" s="8"/>
      <c r="O36" s="58"/>
    </row>
    <row r="37" s="5" customFormat="1" spans="1:15">
      <c r="A37" s="34"/>
      <c r="B37" s="34"/>
      <c r="I37" s="58"/>
      <c r="J37" s="58"/>
      <c r="K37" s="58"/>
      <c r="L37" s="58"/>
      <c r="M37" s="58"/>
      <c r="N37" s="8"/>
      <c r="O37" s="58"/>
    </row>
  </sheetData>
  <mergeCells count="66">
    <mergeCell ref="B1:N1"/>
    <mergeCell ref="A2:N2"/>
    <mergeCell ref="C3:G3"/>
    <mergeCell ref="H3:J3"/>
    <mergeCell ref="K3:M3"/>
    <mergeCell ref="A30:B30"/>
    <mergeCell ref="A3:A4"/>
    <mergeCell ref="A11:A12"/>
    <mergeCell ref="A13:A14"/>
    <mergeCell ref="A15:A17"/>
    <mergeCell ref="A19:A20"/>
    <mergeCell ref="A21:A23"/>
    <mergeCell ref="A25:A26"/>
    <mergeCell ref="A27:A29"/>
    <mergeCell ref="B3:B4"/>
    <mergeCell ref="B11:B12"/>
    <mergeCell ref="B13:B14"/>
    <mergeCell ref="B15:B17"/>
    <mergeCell ref="B19:B20"/>
    <mergeCell ref="B21:B23"/>
    <mergeCell ref="B25:B26"/>
    <mergeCell ref="B27:B29"/>
    <mergeCell ref="H11:H12"/>
    <mergeCell ref="H13:H14"/>
    <mergeCell ref="H15:H17"/>
    <mergeCell ref="H19:H20"/>
    <mergeCell ref="H21:H23"/>
    <mergeCell ref="H27:H29"/>
    <mergeCell ref="I11:I12"/>
    <mergeCell ref="I13:I14"/>
    <mergeCell ref="I15:I17"/>
    <mergeCell ref="I19:I20"/>
    <mergeCell ref="I21:I23"/>
    <mergeCell ref="I27:I29"/>
    <mergeCell ref="J11:J12"/>
    <mergeCell ref="J13:J14"/>
    <mergeCell ref="J15:J17"/>
    <mergeCell ref="J19:J20"/>
    <mergeCell ref="J21:J23"/>
    <mergeCell ref="J27:J29"/>
    <mergeCell ref="K11:K12"/>
    <mergeCell ref="K13:K14"/>
    <mergeCell ref="K15:K17"/>
    <mergeCell ref="K19:K20"/>
    <mergeCell ref="K21:K23"/>
    <mergeCell ref="K27:K29"/>
    <mergeCell ref="L11:L12"/>
    <mergeCell ref="L13:L14"/>
    <mergeCell ref="L15:L17"/>
    <mergeCell ref="L19:L20"/>
    <mergeCell ref="L21:L23"/>
    <mergeCell ref="L27:L29"/>
    <mergeCell ref="M11:M12"/>
    <mergeCell ref="M13:M14"/>
    <mergeCell ref="M15:M17"/>
    <mergeCell ref="M19:M20"/>
    <mergeCell ref="M21:M23"/>
    <mergeCell ref="M27:M29"/>
    <mergeCell ref="N3:N4"/>
    <mergeCell ref="N11:N12"/>
    <mergeCell ref="N13:N14"/>
    <mergeCell ref="N15:N17"/>
    <mergeCell ref="N19:N20"/>
    <mergeCell ref="N21:N23"/>
    <mergeCell ref="N25:N26"/>
    <mergeCell ref="N27:N29"/>
  </mergeCells>
  <pageMargins left="0.432638888888889" right="0.196527777777778" top="0.472222222222222" bottom="0.511805555555556" header="0.314583333333333" footer="0.0784722222222222"/>
  <pageSetup paperSize="9" scale="7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（验收）金额专家审定统计表11.30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宋宋</cp:lastModifiedBy>
  <dcterms:created xsi:type="dcterms:W3CDTF">2021-03-23T19:19:00Z</dcterms:created>
  <cp:lastPrinted>2021-04-08T00:55:00Z</cp:lastPrinted>
  <dcterms:modified xsi:type="dcterms:W3CDTF">2022-12-01T05:04:41Z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4A70A9F8338A43C18E2E6B28B897FC78</vt:lpwstr>
  </property>
</Properties>
</file>