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 " sheetId="2" r:id="rId1"/>
    <sheet name="奖补标准" sheetId="3" r:id="rId2"/>
  </sheets>
  <definedNames>
    <definedName name="_xlnm.Print_Titles" localSheetId="0">'Sheet1 '!$1:$4</definedName>
    <definedName name="_xlnm._FilterDatabase" localSheetId="0" hidden="1">'Sheet1 '!$A$4:$Q$28</definedName>
    <definedName name="_xlnm.Print_Area" localSheetId="0">'Sheet1 '!$A$1:$N$28</definedName>
  </definedNames>
  <calcPr calcId="144525"/>
</workbook>
</file>

<file path=xl/sharedStrings.xml><?xml version="1.0" encoding="utf-8"?>
<sst xmlns="http://schemas.openxmlformats.org/spreadsheetml/2006/main" count="75" uniqueCount="67">
  <si>
    <t>2023年度全市农作物种业高质量发展项目立项统计表</t>
  </si>
  <si>
    <t>所在区（或单位）： 东湖高新区社会事务局                                                                         填报时间：2023年9月13日</t>
  </si>
  <si>
    <t>序号</t>
  </si>
  <si>
    <t>实施单位</t>
  </si>
  <si>
    <t>自主研发品种</t>
  </si>
  <si>
    <t>种业平台建设</t>
  </si>
  <si>
    <t>服务本市农业</t>
  </si>
  <si>
    <t>申请奖补合计（万元）</t>
  </si>
  <si>
    <t>品种名称</t>
  </si>
  <si>
    <t>推广面积（万亩）</t>
  </si>
  <si>
    <t>申请奖励（万元）</t>
  </si>
  <si>
    <t>新品种保护权证书（个）</t>
  </si>
  <si>
    <t>建设内容及资金使用明细</t>
  </si>
  <si>
    <t>总投资（万元）</t>
  </si>
  <si>
    <t>申请奖补（万元）</t>
  </si>
  <si>
    <t>本市制种面积（亩）</t>
  </si>
  <si>
    <t>制种地点</t>
  </si>
  <si>
    <t>申请补贴（万元）</t>
  </si>
  <si>
    <t>武汉隆福康农业发展有限公司</t>
  </si>
  <si>
    <t>福稻88/福稻99</t>
  </si>
  <si>
    <t>湖北华占种业科技有限公司</t>
  </si>
  <si>
    <t>荃优锦禾</t>
  </si>
  <si>
    <t>湖北楚创高科农业有限公司</t>
  </si>
  <si>
    <t>楚18S/楚糯9号/金籼181</t>
  </si>
  <si>
    <t>武汉科珈种业科技有限公司</t>
  </si>
  <si>
    <t>两优825</t>
  </si>
  <si>
    <t>武汉佳禾生物科技有限责任公司</t>
  </si>
  <si>
    <t>冈早籼11号</t>
  </si>
  <si>
    <t>田油杂002</t>
  </si>
  <si>
    <t>武汉衍升农业科技有限公司</t>
  </si>
  <si>
    <t>升两优311</t>
  </si>
  <si>
    <t>湖北金广农业科技有限公司</t>
  </si>
  <si>
    <t>金广198</t>
  </si>
  <si>
    <t>湖北农华生物科技有限公司</t>
  </si>
  <si>
    <t>广两优188</t>
  </si>
  <si>
    <t>C两优068</t>
  </si>
  <si>
    <t>湖北华之夏种子有限责任公司</t>
  </si>
  <si>
    <t>魅两优601</t>
  </si>
  <si>
    <t>华夏香丝</t>
  </si>
  <si>
    <t>景华丝苗</t>
  </si>
  <si>
    <t>武汉楚为生物科技有限公司</t>
  </si>
  <si>
    <t>用于实验室科研设备及科研材料采购108.61万元，科研分子检测费用17.44万元</t>
  </si>
  <si>
    <t>武汉庆发禾盛农业发展有限公司</t>
  </si>
  <si>
    <t>HC-021C（45-c-05）杂交油菜</t>
  </si>
  <si>
    <t>成套水稻精选加工设备98万元；加工生产线包装设备19万元； 移动加工精选设备多台14.45万元；ISTA实验室检测仪器多台40.696万元；ISTA实验室扩建及加工车间完善工程47.03万元；ISTA实验室台柜设施5.75万元。</t>
  </si>
  <si>
    <t>湖北谷神科技有限责任公司</t>
  </si>
  <si>
    <t>两优289</t>
  </si>
  <si>
    <t>科研仪器及配套试剂购置：
1.购置超纯水机：1.58万元
2.电子移液器及冰盒：0.39万元
3.迷你离心机：0.16万元
4.配套仪器试剂：0.19万元
混匀仪、双面板、生工引物合成、振荡器、化学试剂、PH检测笔、离心管、二甲苯青FF等。</t>
  </si>
  <si>
    <t>湖北省种子集团有限公司</t>
  </si>
  <si>
    <t>HS-473</t>
  </si>
  <si>
    <t>汉单777</t>
  </si>
  <si>
    <t>生产加工配套设备购置改造：结合实际工作需要，购置生产加工配套设备6台（套），详细情况为：购置叉车电池组1套、除尘设备改造升级1套、100吨/批次种子混种设备1套、改造10吨/小时种子包装机3套</t>
  </si>
  <si>
    <t>湖北中香农业科技股份有限公司</t>
  </si>
  <si>
    <t>红糯优1号</t>
  </si>
  <si>
    <r>
      <rPr>
        <sz val="10"/>
        <color theme="1"/>
        <rFont val="SimSun"/>
        <charset val="134"/>
      </rPr>
      <t>≧</t>
    </r>
    <r>
      <rPr>
        <sz val="10"/>
        <color theme="1"/>
        <rFont val="宋体"/>
        <charset val="134"/>
        <scheme val="minor"/>
      </rPr>
      <t>20</t>
    </r>
  </si>
  <si>
    <t>购置仪器设备5台（套），总投资63.5万元。
①购置种子科研仪器设备3台（套），投资5.5万元。包括机耕船1台，投资1.15万元；水泵机1套，投资0.55万元；水稻种子收割机1台，投资3.8万元。
②购置种子烘干机2套，投资58万元。</t>
  </si>
  <si>
    <t>鄂香2号</t>
  </si>
  <si>
    <t>≧20</t>
  </si>
  <si>
    <t>湖北惠民农业科技有限公司</t>
  </si>
  <si>
    <t>惠民380</t>
  </si>
  <si>
    <t>湖北惠民种子加工车间和仓库改造及配套设备设施项目建设工程</t>
  </si>
  <si>
    <t>惠民207</t>
  </si>
  <si>
    <t>合计</t>
  </si>
  <si>
    <r>
      <rPr>
        <sz val="12"/>
        <color theme="1"/>
        <rFont val="宋体"/>
        <charset val="134"/>
        <scheme val="minor"/>
      </rPr>
      <t>说明 ：1.共计15家企业申报，共申请奖补1112.30万元。：其中11家企业18个品种申请面积推广约721.48万亩，申请奖补460万元；10家企业申请新品种保护权证书34个，申请奖补  170万元；6家企业申报种业平台建设总投资约1071.8万元，申请奖补482.3万元。
       2.奖补标准：自主研发品种年面积推广20万亩</t>
    </r>
    <r>
      <rPr>
        <sz val="12"/>
        <rFont val="宋体"/>
        <charset val="134"/>
        <scheme val="minor"/>
      </rPr>
      <t>奖励10万元，50万亩奖励30万元，80万亩奖励60万元，120万亩奖励100万元；新品种权证书1个奖励5万元；种业平台建设奖补总投资的45%</t>
    </r>
    <r>
      <rPr>
        <sz val="12"/>
        <color theme="1"/>
        <rFont val="宋体"/>
        <charset val="134"/>
        <scheme val="minor"/>
      </rPr>
      <t>，最高不超过500万元；服务本市制种面积达500亩以上，奖补按500元/亩/年最高不超25万元。</t>
    </r>
  </si>
  <si>
    <t>全市农作物种业高质量发展项目奖补标准</t>
  </si>
  <si>
    <t>种业平台建设总投资（万元）</t>
  </si>
  <si>
    <t>奖补比例 
（总投资的45%）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</si>
</sst>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;[Red]\-0.00\ "/>
    <numFmt numFmtId="44" formatCode="_ &quot;￥&quot;* #,##0.00_ ;_ &quot;￥&quot;* \-#,##0.00_ ;_ &quot;￥&quot;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华文楷体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2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20" borderId="14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177" fontId="6" fillId="3" borderId="0" xfId="0" applyNumberFormat="1" applyFont="1" applyFill="1">
      <alignment vertical="center"/>
    </xf>
    <xf numFmtId="0" fontId="0" fillId="3" borderId="0" xfId="0" applyFill="1" applyAlignment="1">
      <alignment horizontal="center" vertical="center"/>
    </xf>
    <xf numFmtId="176" fontId="2" fillId="3" borderId="0" xfId="0" applyNumberFormat="1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/>
    </xf>
    <xf numFmtId="177" fontId="6" fillId="4" borderId="6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176" fontId="7" fillId="3" borderId="0" xfId="0" applyNumberFormat="1" applyFont="1" applyFill="1" applyAlignment="1">
      <alignment horizontal="center" vertical="center"/>
    </xf>
    <xf numFmtId="176" fontId="11" fillId="3" borderId="0" xfId="0" applyNumberFormat="1" applyFont="1" applyFill="1" applyAlignment="1">
      <alignment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pane ySplit="4" topLeftCell="A14" activePane="bottomLeft" state="frozen"/>
      <selection/>
      <selection pane="bottomLeft" activeCell="E4" sqref="E4"/>
    </sheetView>
  </sheetViews>
  <sheetFormatPr defaultColWidth="9" defaultRowHeight="13.5"/>
  <cols>
    <col min="1" max="1" width="4.88333333333333" style="11" customWidth="1"/>
    <col min="2" max="2" width="13.625" style="11" customWidth="1"/>
    <col min="3" max="3" width="13.6583333333333" style="11" customWidth="1"/>
    <col min="4" max="4" width="10.375" style="11" customWidth="1"/>
    <col min="5" max="5" width="9.25" style="11" customWidth="1"/>
    <col min="6" max="6" width="9.75" style="11" customWidth="1"/>
    <col min="7" max="7" width="11.5" style="11" customWidth="1"/>
    <col min="8" max="8" width="24" style="11" customWidth="1"/>
    <col min="9" max="9" width="9.80833333333333" style="13" customWidth="1"/>
    <col min="10" max="10" width="10" style="13" customWidth="1"/>
    <col min="11" max="11" width="8.75" style="13" customWidth="1"/>
    <col min="12" max="12" width="12.25" style="13" customWidth="1"/>
    <col min="13" max="13" width="10.25" style="13" customWidth="1"/>
    <col min="14" max="14" width="12" style="14" customWidth="1"/>
    <col min="15" max="15" width="9" style="11"/>
    <col min="16" max="16" width="11.125" style="11"/>
    <col min="17" max="16384" width="9" style="11"/>
  </cols>
  <sheetData>
    <row r="1" ht="35" customHeight="1" spans="2:14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48"/>
    </row>
    <row r="2" s="8" customFormat="1" ht="35" customHeight="1" spans="1:1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9"/>
    </row>
    <row r="3" ht="25" customHeight="1" spans="1:14">
      <c r="A3" s="17" t="s">
        <v>2</v>
      </c>
      <c r="B3" s="18" t="s">
        <v>3</v>
      </c>
      <c r="C3" s="18" t="s">
        <v>4</v>
      </c>
      <c r="D3" s="18"/>
      <c r="E3" s="18"/>
      <c r="F3" s="18"/>
      <c r="G3" s="18"/>
      <c r="H3" s="18" t="s">
        <v>5</v>
      </c>
      <c r="I3" s="18"/>
      <c r="J3" s="18"/>
      <c r="K3" s="18" t="s">
        <v>6</v>
      </c>
      <c r="L3" s="18"/>
      <c r="M3" s="18"/>
      <c r="N3" s="50" t="s">
        <v>7</v>
      </c>
    </row>
    <row r="4" ht="71" customHeight="1" spans="1:14">
      <c r="A4" s="17"/>
      <c r="B4" s="18"/>
      <c r="C4" s="18" t="s">
        <v>8</v>
      </c>
      <c r="D4" s="18" t="s">
        <v>9</v>
      </c>
      <c r="E4" s="18" t="s">
        <v>10</v>
      </c>
      <c r="F4" s="18" t="s">
        <v>11</v>
      </c>
      <c r="G4" s="18" t="s">
        <v>10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50"/>
    </row>
    <row r="5" s="9" customFormat="1" ht="28" customHeight="1" spans="1:14">
      <c r="A5" s="19">
        <v>1</v>
      </c>
      <c r="B5" s="20" t="s">
        <v>18</v>
      </c>
      <c r="C5" s="20" t="s">
        <v>19</v>
      </c>
      <c r="D5" s="20"/>
      <c r="E5" s="20"/>
      <c r="F5" s="20">
        <v>2</v>
      </c>
      <c r="G5" s="20">
        <v>10</v>
      </c>
      <c r="H5" s="21"/>
      <c r="I5" s="20"/>
      <c r="J5" s="20"/>
      <c r="K5" s="20"/>
      <c r="L5" s="20"/>
      <c r="M5" s="20"/>
      <c r="N5" s="51">
        <f t="shared" ref="N5:N14" si="0">E5+G5+J5+M5</f>
        <v>10</v>
      </c>
    </row>
    <row r="6" s="9" customFormat="1" ht="28" customHeight="1" spans="1:14">
      <c r="A6" s="22">
        <v>2</v>
      </c>
      <c r="B6" s="23" t="s">
        <v>20</v>
      </c>
      <c r="C6" s="20" t="s">
        <v>21</v>
      </c>
      <c r="D6" s="20"/>
      <c r="E6" s="20"/>
      <c r="F6" s="20">
        <v>1</v>
      </c>
      <c r="G6" s="20">
        <v>5</v>
      </c>
      <c r="H6" s="21"/>
      <c r="I6" s="20"/>
      <c r="J6" s="20"/>
      <c r="K6" s="20"/>
      <c r="L6" s="20"/>
      <c r="M6" s="20"/>
      <c r="N6" s="51">
        <f t="shared" si="0"/>
        <v>5</v>
      </c>
    </row>
    <row r="7" s="9" customFormat="1" ht="28" customHeight="1" spans="1:14">
      <c r="A7" s="19">
        <v>3</v>
      </c>
      <c r="B7" s="20" t="s">
        <v>22</v>
      </c>
      <c r="C7" s="20" t="s">
        <v>23</v>
      </c>
      <c r="D7" s="20"/>
      <c r="E7" s="20"/>
      <c r="F7" s="20">
        <v>3</v>
      </c>
      <c r="G7" s="20">
        <v>15</v>
      </c>
      <c r="H7" s="21"/>
      <c r="I7" s="20"/>
      <c r="J7" s="20"/>
      <c r="K7" s="20"/>
      <c r="L7" s="20"/>
      <c r="M7" s="20"/>
      <c r="N7" s="51">
        <f t="shared" si="0"/>
        <v>15</v>
      </c>
    </row>
    <row r="8" s="9" customFormat="1" ht="28" customHeight="1" spans="1:14">
      <c r="A8" s="19">
        <v>4</v>
      </c>
      <c r="B8" s="20" t="s">
        <v>24</v>
      </c>
      <c r="C8" s="20" t="s">
        <v>25</v>
      </c>
      <c r="D8" s="20">
        <v>52.65</v>
      </c>
      <c r="E8" s="20">
        <v>30</v>
      </c>
      <c r="F8" s="20"/>
      <c r="G8" s="20"/>
      <c r="H8" s="21"/>
      <c r="I8" s="20"/>
      <c r="J8" s="20"/>
      <c r="K8" s="20"/>
      <c r="L8" s="20"/>
      <c r="M8" s="20"/>
      <c r="N8" s="51">
        <f t="shared" si="0"/>
        <v>30</v>
      </c>
    </row>
    <row r="9" s="9" customFormat="1" ht="28" customHeight="1" spans="1:14">
      <c r="A9" s="22">
        <v>5</v>
      </c>
      <c r="B9" s="23" t="s">
        <v>26</v>
      </c>
      <c r="C9" s="20" t="s">
        <v>27</v>
      </c>
      <c r="D9" s="20">
        <v>53.15</v>
      </c>
      <c r="E9" s="20">
        <v>30</v>
      </c>
      <c r="F9" s="20">
        <v>2</v>
      </c>
      <c r="G9" s="20">
        <v>10</v>
      </c>
      <c r="H9" s="21"/>
      <c r="I9" s="20"/>
      <c r="J9" s="20"/>
      <c r="K9" s="20"/>
      <c r="L9" s="20"/>
      <c r="M9" s="20"/>
      <c r="N9" s="51">
        <f t="shared" si="0"/>
        <v>40</v>
      </c>
    </row>
    <row r="10" s="10" customFormat="1" ht="28" customHeight="1" spans="1:17">
      <c r="A10" s="24"/>
      <c r="B10" s="25"/>
      <c r="C10" s="26" t="s">
        <v>28</v>
      </c>
      <c r="D10" s="26">
        <v>86.51</v>
      </c>
      <c r="E10" s="26">
        <v>60</v>
      </c>
      <c r="F10" s="26"/>
      <c r="G10" s="26"/>
      <c r="H10" s="27"/>
      <c r="I10" s="26"/>
      <c r="J10" s="26"/>
      <c r="K10" s="26"/>
      <c r="L10" s="26"/>
      <c r="M10" s="26"/>
      <c r="N10" s="51">
        <f t="shared" si="0"/>
        <v>60</v>
      </c>
      <c r="O10" s="9"/>
      <c r="P10" s="9"/>
      <c r="Q10" s="9"/>
    </row>
    <row r="11" s="9" customFormat="1" ht="28" customHeight="1" spans="1:14">
      <c r="A11" s="19">
        <v>6</v>
      </c>
      <c r="B11" s="20" t="s">
        <v>29</v>
      </c>
      <c r="C11" s="20" t="s">
        <v>30</v>
      </c>
      <c r="D11" s="20">
        <v>20.4</v>
      </c>
      <c r="E11" s="20">
        <v>10</v>
      </c>
      <c r="F11" s="20"/>
      <c r="G11" s="20"/>
      <c r="H11" s="21"/>
      <c r="I11" s="20"/>
      <c r="J11" s="20"/>
      <c r="K11" s="20"/>
      <c r="L11" s="20"/>
      <c r="M11" s="20"/>
      <c r="N11" s="51">
        <f t="shared" si="0"/>
        <v>10</v>
      </c>
    </row>
    <row r="12" s="9" customFormat="1" ht="28" customHeight="1" spans="1:14">
      <c r="A12" s="19">
        <v>7</v>
      </c>
      <c r="B12" s="20" t="s">
        <v>31</v>
      </c>
      <c r="C12" s="20" t="s">
        <v>32</v>
      </c>
      <c r="D12" s="20">
        <v>20.6</v>
      </c>
      <c r="E12" s="20">
        <v>10</v>
      </c>
      <c r="F12" s="20"/>
      <c r="G12" s="20"/>
      <c r="H12" s="21"/>
      <c r="I12" s="20"/>
      <c r="J12" s="20"/>
      <c r="K12" s="20"/>
      <c r="L12" s="20"/>
      <c r="M12" s="20"/>
      <c r="N12" s="51">
        <f t="shared" si="0"/>
        <v>10</v>
      </c>
    </row>
    <row r="13" s="9" customFormat="1" ht="28" customHeight="1" spans="1:14">
      <c r="A13" s="22">
        <v>8</v>
      </c>
      <c r="B13" s="23" t="s">
        <v>33</v>
      </c>
      <c r="C13" s="20" t="s">
        <v>34</v>
      </c>
      <c r="D13" s="20">
        <v>22.5</v>
      </c>
      <c r="E13" s="20">
        <v>10</v>
      </c>
      <c r="F13" s="20"/>
      <c r="G13" s="20"/>
      <c r="H13" s="21"/>
      <c r="I13" s="20"/>
      <c r="J13" s="20"/>
      <c r="K13" s="20"/>
      <c r="L13" s="20"/>
      <c r="M13" s="20"/>
      <c r="N13" s="51">
        <f t="shared" si="0"/>
        <v>10</v>
      </c>
    </row>
    <row r="14" s="9" customFormat="1" ht="28" customHeight="1" spans="1:14">
      <c r="A14" s="28"/>
      <c r="B14" s="29"/>
      <c r="C14" s="20" t="s">
        <v>35</v>
      </c>
      <c r="D14" s="20">
        <v>22.7</v>
      </c>
      <c r="E14" s="20">
        <v>10</v>
      </c>
      <c r="F14" s="20"/>
      <c r="G14" s="20"/>
      <c r="H14" s="21"/>
      <c r="I14" s="20"/>
      <c r="J14" s="20"/>
      <c r="K14" s="20"/>
      <c r="L14" s="20"/>
      <c r="M14" s="20"/>
      <c r="N14" s="51">
        <f t="shared" si="0"/>
        <v>10</v>
      </c>
    </row>
    <row r="15" s="11" customFormat="1" ht="28" customHeight="1" spans="1:17">
      <c r="A15" s="30">
        <v>9</v>
      </c>
      <c r="B15" s="31" t="s">
        <v>36</v>
      </c>
      <c r="C15" s="32" t="s">
        <v>37</v>
      </c>
      <c r="D15" s="32">
        <v>20</v>
      </c>
      <c r="E15" s="32">
        <v>10</v>
      </c>
      <c r="F15" s="32">
        <v>7</v>
      </c>
      <c r="G15" s="32">
        <v>35</v>
      </c>
      <c r="H15" s="33"/>
      <c r="I15" s="32"/>
      <c r="J15" s="32"/>
      <c r="K15" s="32"/>
      <c r="L15" s="32"/>
      <c r="M15" s="32"/>
      <c r="N15" s="51">
        <f t="shared" ref="N6:N26" si="1">E15+G15+J15+M15</f>
        <v>45</v>
      </c>
      <c r="O15" s="9"/>
      <c r="P15" s="9"/>
      <c r="Q15" s="9"/>
    </row>
    <row r="16" s="11" customFormat="1" ht="28" customHeight="1" spans="1:17">
      <c r="A16" s="34"/>
      <c r="B16" s="35"/>
      <c r="C16" s="32" t="s">
        <v>38</v>
      </c>
      <c r="D16" s="32">
        <v>50</v>
      </c>
      <c r="E16" s="32">
        <v>30</v>
      </c>
      <c r="F16" s="32"/>
      <c r="G16" s="32"/>
      <c r="H16" s="33"/>
      <c r="I16" s="32"/>
      <c r="J16" s="32"/>
      <c r="K16" s="32"/>
      <c r="L16" s="32"/>
      <c r="M16" s="32"/>
      <c r="N16" s="51">
        <f t="shared" si="1"/>
        <v>30</v>
      </c>
      <c r="O16" s="9"/>
      <c r="P16" s="9"/>
      <c r="Q16" s="9"/>
    </row>
    <row r="17" s="11" customFormat="1" ht="28" customHeight="1" spans="1:17">
      <c r="A17" s="36"/>
      <c r="B17" s="37"/>
      <c r="C17" s="32" t="s">
        <v>39</v>
      </c>
      <c r="D17" s="32">
        <v>20</v>
      </c>
      <c r="E17" s="32">
        <v>10</v>
      </c>
      <c r="F17" s="32"/>
      <c r="G17" s="32"/>
      <c r="H17" s="33"/>
      <c r="I17" s="32"/>
      <c r="J17" s="32"/>
      <c r="K17" s="32"/>
      <c r="L17" s="32"/>
      <c r="M17" s="32"/>
      <c r="N17" s="51">
        <f t="shared" si="1"/>
        <v>10</v>
      </c>
      <c r="O17" s="9"/>
      <c r="P17" s="9"/>
      <c r="Q17" s="9"/>
    </row>
    <row r="18" s="10" customFormat="1" ht="48" customHeight="1" spans="1:17">
      <c r="A18" s="38">
        <v>10</v>
      </c>
      <c r="B18" s="26" t="s">
        <v>40</v>
      </c>
      <c r="C18" s="26"/>
      <c r="D18" s="26"/>
      <c r="E18" s="26"/>
      <c r="F18" s="26"/>
      <c r="G18" s="26"/>
      <c r="H18" s="27" t="s">
        <v>41</v>
      </c>
      <c r="I18" s="26">
        <v>126.05</v>
      </c>
      <c r="J18" s="26">
        <v>56.72</v>
      </c>
      <c r="K18" s="52"/>
      <c r="L18" s="26"/>
      <c r="M18" s="26"/>
      <c r="N18" s="51">
        <f t="shared" si="1"/>
        <v>56.72</v>
      </c>
      <c r="O18" s="9"/>
      <c r="P18" s="9"/>
      <c r="Q18" s="9"/>
    </row>
    <row r="19" s="11" customFormat="1" ht="122" customHeight="1" spans="1:17">
      <c r="A19" s="38">
        <v>11</v>
      </c>
      <c r="B19" s="26" t="s">
        <v>42</v>
      </c>
      <c r="C19" s="26" t="s">
        <v>43</v>
      </c>
      <c r="D19" s="26">
        <v>51</v>
      </c>
      <c r="E19" s="26">
        <v>30</v>
      </c>
      <c r="F19" s="26">
        <v>1</v>
      </c>
      <c r="G19" s="26">
        <v>5</v>
      </c>
      <c r="H19" s="39" t="s">
        <v>44</v>
      </c>
      <c r="I19" s="26">
        <f>98+19+14.45+40.696+47.03+5.75</f>
        <v>224.926</v>
      </c>
      <c r="J19" s="26">
        <f>44.1+8.55+6.5+18.31+21.16+2.59</f>
        <v>101.21</v>
      </c>
      <c r="K19" s="52"/>
      <c r="L19" s="26"/>
      <c r="M19" s="53"/>
      <c r="N19" s="51">
        <f t="shared" si="1"/>
        <v>136.21</v>
      </c>
      <c r="O19" s="9"/>
      <c r="P19" s="9"/>
      <c r="Q19" s="9"/>
    </row>
    <row r="20" s="10" customFormat="1" ht="144" customHeight="1" spans="1:17">
      <c r="A20" s="38">
        <v>12</v>
      </c>
      <c r="B20" s="26" t="s">
        <v>45</v>
      </c>
      <c r="C20" s="26" t="s">
        <v>46</v>
      </c>
      <c r="D20" s="26">
        <v>52.81</v>
      </c>
      <c r="E20" s="26">
        <v>30</v>
      </c>
      <c r="F20" s="26">
        <v>1</v>
      </c>
      <c r="G20" s="26">
        <v>5</v>
      </c>
      <c r="H20" s="27" t="s">
        <v>47</v>
      </c>
      <c r="I20" s="26">
        <v>2.32</v>
      </c>
      <c r="J20" s="26">
        <v>1.04</v>
      </c>
      <c r="K20" s="53"/>
      <c r="L20" s="53"/>
      <c r="M20" s="53"/>
      <c r="N20" s="51">
        <f t="shared" si="1"/>
        <v>36.04</v>
      </c>
      <c r="O20" s="9"/>
      <c r="P20" s="9"/>
      <c r="Q20" s="9"/>
    </row>
    <row r="21" s="10" customFormat="1" ht="24" customHeight="1" spans="1:17">
      <c r="A21" s="38">
        <v>13</v>
      </c>
      <c r="B21" s="26" t="s">
        <v>48</v>
      </c>
      <c r="C21" s="26" t="s">
        <v>49</v>
      </c>
      <c r="D21" s="40">
        <v>50.9</v>
      </c>
      <c r="E21" s="26">
        <v>30</v>
      </c>
      <c r="F21" s="26"/>
      <c r="G21" s="26"/>
      <c r="H21" s="27"/>
      <c r="I21" s="26"/>
      <c r="J21" s="26"/>
      <c r="K21" s="26"/>
      <c r="L21" s="26"/>
      <c r="M21" s="26"/>
      <c r="N21" s="51">
        <f t="shared" si="1"/>
        <v>30</v>
      </c>
      <c r="O21" s="9"/>
      <c r="P21" s="9"/>
      <c r="Q21" s="9"/>
    </row>
    <row r="22" s="10" customFormat="1" ht="115" customHeight="1" spans="1:17">
      <c r="A22" s="38"/>
      <c r="B22" s="26"/>
      <c r="C22" s="26" t="s">
        <v>50</v>
      </c>
      <c r="D22" s="26">
        <v>121.26</v>
      </c>
      <c r="E22" s="26">
        <v>100</v>
      </c>
      <c r="F22" s="26">
        <v>4</v>
      </c>
      <c r="G22" s="26">
        <v>20</v>
      </c>
      <c r="H22" s="27" t="s">
        <v>51</v>
      </c>
      <c r="I22" s="26">
        <v>45</v>
      </c>
      <c r="J22" s="26">
        <v>20.25</v>
      </c>
      <c r="K22" s="52"/>
      <c r="L22" s="26"/>
      <c r="M22" s="26"/>
      <c r="N22" s="51">
        <f t="shared" si="1"/>
        <v>140.25</v>
      </c>
      <c r="O22" s="9"/>
      <c r="P22" s="9"/>
      <c r="Q22" s="9"/>
    </row>
    <row r="23" s="10" customFormat="1" ht="147" customHeight="1" spans="1:17">
      <c r="A23" s="41">
        <v>14</v>
      </c>
      <c r="B23" s="26" t="s">
        <v>52</v>
      </c>
      <c r="C23" s="26" t="s">
        <v>53</v>
      </c>
      <c r="D23" s="42" t="s">
        <v>54</v>
      </c>
      <c r="E23" s="26">
        <v>10</v>
      </c>
      <c r="F23" s="26">
        <v>3</v>
      </c>
      <c r="G23" s="26">
        <v>15</v>
      </c>
      <c r="H23" s="27" t="s">
        <v>55</v>
      </c>
      <c r="I23" s="26">
        <v>63.5</v>
      </c>
      <c r="J23" s="26">
        <v>28.575</v>
      </c>
      <c r="K23" s="52"/>
      <c r="L23" s="26"/>
      <c r="M23" s="26"/>
      <c r="N23" s="51">
        <f t="shared" si="1"/>
        <v>53.575</v>
      </c>
      <c r="O23" s="9"/>
      <c r="P23" s="9"/>
      <c r="Q23" s="9"/>
    </row>
    <row r="24" s="10" customFormat="1" ht="26" customHeight="1" spans="1:17">
      <c r="A24" s="24"/>
      <c r="B24" s="26"/>
      <c r="C24" s="26" t="s">
        <v>56</v>
      </c>
      <c r="D24" s="26" t="s">
        <v>57</v>
      </c>
      <c r="E24" s="26">
        <v>10</v>
      </c>
      <c r="F24" s="26"/>
      <c r="G24" s="26"/>
      <c r="H24" s="27"/>
      <c r="I24" s="26"/>
      <c r="J24" s="26"/>
      <c r="K24" s="26"/>
      <c r="L24" s="26"/>
      <c r="M24" s="26"/>
      <c r="N24" s="51">
        <f t="shared" si="1"/>
        <v>10</v>
      </c>
      <c r="O24" s="9"/>
      <c r="P24" s="9"/>
      <c r="Q24" s="9"/>
    </row>
    <row r="25" s="10" customFormat="1" ht="30" customHeight="1" spans="1:17">
      <c r="A25" s="41">
        <v>15</v>
      </c>
      <c r="B25" s="26" t="s">
        <v>58</v>
      </c>
      <c r="C25" s="26" t="s">
        <v>59</v>
      </c>
      <c r="D25" s="26">
        <v>52</v>
      </c>
      <c r="E25" s="26">
        <v>30</v>
      </c>
      <c r="F25" s="26">
        <v>10</v>
      </c>
      <c r="G25" s="26">
        <v>50</v>
      </c>
      <c r="H25" s="27" t="s">
        <v>60</v>
      </c>
      <c r="I25" s="26">
        <v>610</v>
      </c>
      <c r="J25" s="26">
        <v>274.5</v>
      </c>
      <c r="K25" s="52"/>
      <c r="L25" s="26"/>
      <c r="M25" s="26"/>
      <c r="N25" s="51">
        <f t="shared" si="1"/>
        <v>354.5</v>
      </c>
      <c r="O25" s="9"/>
      <c r="P25" s="9"/>
      <c r="Q25" s="9"/>
    </row>
    <row r="26" s="10" customFormat="1" ht="30" customHeight="1" spans="1:17">
      <c r="A26" s="24"/>
      <c r="B26" s="26"/>
      <c r="C26" s="26" t="s">
        <v>61</v>
      </c>
      <c r="D26" s="26">
        <v>25</v>
      </c>
      <c r="E26" s="26">
        <v>10</v>
      </c>
      <c r="F26" s="26"/>
      <c r="G26" s="26"/>
      <c r="H26" s="27"/>
      <c r="I26" s="26"/>
      <c r="J26" s="26"/>
      <c r="K26" s="26"/>
      <c r="L26" s="26"/>
      <c r="M26" s="26"/>
      <c r="N26" s="51">
        <f t="shared" si="1"/>
        <v>10</v>
      </c>
      <c r="O26" s="9"/>
      <c r="P26" s="9"/>
      <c r="Q26" s="9"/>
    </row>
    <row r="27" s="12" customFormat="1" ht="36" customHeight="1" spans="1:17">
      <c r="A27" s="43" t="s">
        <v>62</v>
      </c>
      <c r="B27" s="44"/>
      <c r="C27" s="45"/>
      <c r="D27" s="45">
        <f>SUM(D5:D26)</f>
        <v>721.48</v>
      </c>
      <c r="E27" s="45">
        <f>SUM(E5:E26)</f>
        <v>460</v>
      </c>
      <c r="F27" s="45">
        <f>SUM(F5:F26)</f>
        <v>34</v>
      </c>
      <c r="G27" s="45">
        <f>SUM(G5:G26)</f>
        <v>170</v>
      </c>
      <c r="H27" s="46"/>
      <c r="I27" s="45">
        <f>SUM(I5:I26)</f>
        <v>1071.796</v>
      </c>
      <c r="J27" s="45">
        <f>SUM(J5:J26)</f>
        <v>482.295</v>
      </c>
      <c r="K27" s="45">
        <f>SUM(K5:K26)</f>
        <v>0</v>
      </c>
      <c r="L27" s="45"/>
      <c r="M27" s="45">
        <f>SUM(M5:M26)</f>
        <v>0</v>
      </c>
      <c r="N27" s="45">
        <f>SUM(N5:N26)</f>
        <v>1112.295</v>
      </c>
      <c r="O27" s="9"/>
      <c r="P27" s="10"/>
      <c r="Q27" s="10"/>
    </row>
    <row r="28" s="11" customFormat="1" ht="90" customHeight="1" spans="1:15">
      <c r="A28" s="47" t="s">
        <v>63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9"/>
    </row>
  </sheetData>
  <mergeCells count="22">
    <mergeCell ref="B1:N1"/>
    <mergeCell ref="A2:N2"/>
    <mergeCell ref="C3:G3"/>
    <mergeCell ref="H3:J3"/>
    <mergeCell ref="K3:M3"/>
    <mergeCell ref="A27:B27"/>
    <mergeCell ref="A28:N28"/>
    <mergeCell ref="A3:A4"/>
    <mergeCell ref="A9:A10"/>
    <mergeCell ref="A13:A14"/>
    <mergeCell ref="A15:A17"/>
    <mergeCell ref="A21:A22"/>
    <mergeCell ref="A23:A24"/>
    <mergeCell ref="A25:A26"/>
    <mergeCell ref="B3:B4"/>
    <mergeCell ref="B9:B10"/>
    <mergeCell ref="B13:B14"/>
    <mergeCell ref="B15:B17"/>
    <mergeCell ref="B21:B22"/>
    <mergeCell ref="B23:B24"/>
    <mergeCell ref="B25:B26"/>
    <mergeCell ref="N3:N4"/>
  </mergeCells>
  <pageMargins left="0.432638888888889" right="0.236111111111111" top="0.511805555555556" bottom="0.393055555555556" header="0.314583333333333" footer="0.0388888888888889"/>
  <pageSetup paperSize="9" scale="89" fitToHeight="0" orientation="landscape" horizontalDpi="600"/>
  <headerFooter>
    <oddFooter>&amp;R第 &amp;P 页，共 &amp;N 页</oddFooter>
  </headerFooter>
  <rowBreaks count="2" manualBreakCount="2">
    <brk id="1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selection activeCell="E14" sqref="E14"/>
    </sheetView>
  </sheetViews>
  <sheetFormatPr defaultColWidth="9" defaultRowHeight="13.5"/>
  <cols>
    <col min="1" max="1" width="9.875" customWidth="1"/>
    <col min="2" max="2" width="10.5" customWidth="1"/>
    <col min="3" max="3" width="15.375" customWidth="1"/>
    <col min="4" max="4" width="11.25" customWidth="1"/>
    <col min="5" max="5" width="20.5" customWidth="1"/>
    <col min="6" max="6" width="16.75" customWidth="1"/>
    <col min="7" max="7" width="9.125" customWidth="1"/>
    <col min="8" max="8" width="13.75" customWidth="1"/>
    <col min="9" max="9" width="12.75" customWidth="1"/>
  </cols>
  <sheetData>
    <row r="1" s="1" customFormat="1" ht="48" customHeight="1" spans="1:9">
      <c r="A1" s="2" t="s">
        <v>64</v>
      </c>
      <c r="B1" s="2"/>
      <c r="C1" s="2"/>
      <c r="D1" s="2"/>
      <c r="E1" s="2"/>
      <c r="F1" s="2"/>
      <c r="G1" s="2"/>
      <c r="H1" s="2"/>
      <c r="I1" s="2"/>
    </row>
    <row r="2" ht="41" customHeight="1" spans="1:9">
      <c r="A2" s="3" t="s">
        <v>9</v>
      </c>
      <c r="B2" s="3" t="s">
        <v>10</v>
      </c>
      <c r="C2" s="3" t="s">
        <v>11</v>
      </c>
      <c r="D2" s="3" t="s">
        <v>10</v>
      </c>
      <c r="E2" s="3" t="s">
        <v>65</v>
      </c>
      <c r="F2" s="3" t="s">
        <v>66</v>
      </c>
      <c r="G2" s="3" t="s">
        <v>14</v>
      </c>
      <c r="H2" s="3" t="s">
        <v>15</v>
      </c>
      <c r="I2" s="3" t="s">
        <v>17</v>
      </c>
    </row>
    <row r="3" ht="38" customHeight="1" spans="1:10">
      <c r="A3" s="4">
        <v>20</v>
      </c>
      <c r="B3" s="4">
        <v>10</v>
      </c>
      <c r="C3" s="4">
        <v>1</v>
      </c>
      <c r="D3" s="4">
        <v>5</v>
      </c>
      <c r="E3" s="4"/>
      <c r="F3" s="5">
        <v>0.45</v>
      </c>
      <c r="G3" s="4"/>
      <c r="H3" s="4">
        <v>500</v>
      </c>
      <c r="I3" s="4">
        <v>25</v>
      </c>
      <c r="J3" s="6"/>
    </row>
    <row r="4" ht="38" customHeight="1" spans="1:10">
      <c r="A4" s="4">
        <v>50</v>
      </c>
      <c r="B4" s="4">
        <v>30</v>
      </c>
      <c r="C4" s="4"/>
      <c r="D4" s="4"/>
      <c r="E4" s="4"/>
      <c r="F4" s="4"/>
      <c r="G4" s="4"/>
      <c r="H4" s="4"/>
      <c r="I4" s="4"/>
      <c r="J4" s="6"/>
    </row>
    <row r="5" ht="38" customHeight="1" spans="1:10">
      <c r="A5" s="4">
        <v>80</v>
      </c>
      <c r="B5" s="4">
        <v>60</v>
      </c>
      <c r="C5" s="4"/>
      <c r="D5" s="4"/>
      <c r="E5" s="4"/>
      <c r="F5" s="4"/>
      <c r="G5" s="4"/>
      <c r="H5" s="4"/>
      <c r="I5" s="4"/>
      <c r="J5" s="6"/>
    </row>
    <row r="6" ht="38" customHeight="1" spans="1:10">
      <c r="A6" s="4">
        <v>120</v>
      </c>
      <c r="B6" s="4">
        <v>100</v>
      </c>
      <c r="C6" s="4"/>
      <c r="D6" s="4"/>
      <c r="E6" s="4"/>
      <c r="F6" s="4"/>
      <c r="G6" s="4"/>
      <c r="H6" s="4"/>
      <c r="I6" s="4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7"/>
      <c r="B12" s="7"/>
      <c r="C12" s="7"/>
      <c r="D12" s="7"/>
      <c r="E12" s="7"/>
      <c r="F12" s="7"/>
      <c r="G12" s="7"/>
      <c r="H12" s="7"/>
      <c r="I12" s="7"/>
      <c r="J12" s="7"/>
    </row>
  </sheetData>
  <mergeCells count="1">
    <mergeCell ref="A1:I1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奖补标准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2021-03-25T03:19:00Z</dcterms:created>
  <cp:lastPrinted>2021-04-09T08:55:00Z</cp:lastPrinted>
  <dcterms:modified xsi:type="dcterms:W3CDTF">2023-09-22T07:03:33Z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4A70A9F8338A43C18E2E6B28B897FC78</vt:lpwstr>
  </property>
  <property fmtid="{D5CDD505-2E9C-101B-9397-08002B2CF9AE}" pid="4" name="KSOReadingLayout">
    <vt:bool>true</vt:bool>
  </property>
</Properties>
</file>